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72" windowWidth="19440" windowHeight="96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7" i="1"/>
  <c r="A197"/>
  <c r="L196"/>
  <c r="J196"/>
  <c r="I196"/>
  <c r="H196"/>
  <c r="G196"/>
  <c r="F196"/>
  <c r="B187"/>
  <c r="A187"/>
  <c r="L186"/>
  <c r="L197" s="1"/>
  <c r="J186"/>
  <c r="J197" s="1"/>
  <c r="I186"/>
  <c r="I197" s="1"/>
  <c r="H186"/>
  <c r="H197" s="1"/>
  <c r="G186"/>
  <c r="G197" s="1"/>
  <c r="F186"/>
  <c r="F197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47"/>
  <c r="F158" s="1"/>
  <c r="B139"/>
  <c r="A139"/>
  <c r="L138"/>
  <c r="J138"/>
  <c r="I138"/>
  <c r="H138"/>
  <c r="G138"/>
  <c r="F138"/>
  <c r="B129"/>
  <c r="A129"/>
  <c r="L128"/>
  <c r="L139" s="1"/>
  <c r="J128"/>
  <c r="J139" s="1"/>
  <c r="I128"/>
  <c r="I139" s="1"/>
  <c r="H128"/>
  <c r="H139" s="1"/>
  <c r="G128"/>
  <c r="G139" s="1"/>
  <c r="F128"/>
  <c r="F139" s="1"/>
  <c r="B120"/>
  <c r="A120"/>
  <c r="L119"/>
  <c r="J119"/>
  <c r="I119"/>
  <c r="H119"/>
  <c r="G119"/>
  <c r="F119"/>
  <c r="B110"/>
  <c r="A110"/>
  <c r="L109"/>
  <c r="L120" s="1"/>
  <c r="J109"/>
  <c r="J120" s="1"/>
  <c r="I109"/>
  <c r="I120" s="1"/>
  <c r="H109"/>
  <c r="H120" s="1"/>
  <c r="G109"/>
  <c r="G120" s="1"/>
  <c r="F109"/>
  <c r="F120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8" l="1"/>
  <c r="J198"/>
  <c r="I198"/>
  <c r="H198"/>
  <c r="G198"/>
  <c r="F198"/>
</calcChain>
</file>

<file path=xl/sharedStrings.xml><?xml version="1.0" encoding="utf-8"?>
<sst xmlns="http://schemas.openxmlformats.org/spreadsheetml/2006/main" count="285" uniqueCount="89">
  <si>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</si>
  <si>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</si>
  <si>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</si>
  <si>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</si>
  <si>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</si>
  <si>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</si>
  <si>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</si>
  <si>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</si>
  <si>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</si>
  <si>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</si>
  <si>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</si>
  <si>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</si>
  <si>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</si>
  <si>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</si>
  <si>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</si>
  <si>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</si>
  <si>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</si>
  <si>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</si>
  <si>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</si>
  <si>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</si>
  <si>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</si>
  <si>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</si>
  <si>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</si>
  <si>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</si>
  <si>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</si>
  <si>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</si>
  <si>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</si>
  <si>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</si>
  <si>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</si>
  <si>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</si>
  <si>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</si>
  <si>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</si>
  <si>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</si>
  <si>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</si>
  <si>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</si>
  <si>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</si>
  <si>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</si>
  <si>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</si>
  <si>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</si>
  <si>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</si>
  <si>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лимоном и сахаром</t>
  </si>
  <si>
    <t>Хлеб пшеничный</t>
  </si>
  <si>
    <t>Каша гречневая рассыпчатая с котлетой из говядины и  соусом</t>
  </si>
  <si>
    <t>Сыр твердых сортов в нарезке</t>
  </si>
  <si>
    <t>54-4г,54-4м,54-3соус</t>
  </si>
  <si>
    <t>54-3гн</t>
  </si>
  <si>
    <t>Пром.</t>
  </si>
  <si>
    <t>54-1з</t>
  </si>
  <si>
    <t>Каша жидкая молочная пшенная</t>
  </si>
  <si>
    <t>54-24к</t>
  </si>
  <si>
    <t>Какао с молоком</t>
  </si>
  <si>
    <t>54-21гн</t>
  </si>
  <si>
    <t>Яблоко</t>
  </si>
  <si>
    <t>54-11р,54-11г</t>
  </si>
  <si>
    <t>Масло сливочное (порциями)</t>
  </si>
  <si>
    <t>53-19з</t>
  </si>
  <si>
    <t>Чай с сахаром</t>
  </si>
  <si>
    <t>54-2гн</t>
  </si>
  <si>
    <t>Хлеб ржаной</t>
  </si>
  <si>
    <t>Гуляш из говядины с кашей перловой</t>
  </si>
  <si>
    <t xml:space="preserve">Кисель </t>
  </si>
  <si>
    <t>54-2м,54-5г</t>
  </si>
  <si>
    <t>Плов с курицей</t>
  </si>
  <si>
    <t>54-12м</t>
  </si>
  <si>
    <t>Чай с медом</t>
  </si>
  <si>
    <t>54-11гн</t>
  </si>
  <si>
    <t>Апельсин</t>
  </si>
  <si>
    <t xml:space="preserve">Хлеб пшеничный </t>
  </si>
  <si>
    <t>Каша жидкая молочная рисовая</t>
  </si>
  <si>
    <t>54-25.1к</t>
  </si>
  <si>
    <t>Груша</t>
  </si>
  <si>
    <t>Кисель</t>
  </si>
  <si>
    <t>Чай с яблоком и сахаром</t>
  </si>
  <si>
    <t>54-46гн</t>
  </si>
  <si>
    <t>Компот из свежих яблок</t>
  </si>
  <si>
    <t>54-32</t>
  </si>
  <si>
    <t>Хлеб ржано-пшеничный</t>
  </si>
  <si>
    <t>Рыба тушеная в томате с овощами с картофельным пюре (минтай)</t>
  </si>
  <si>
    <t>Хлеб пшеничный, ржаной</t>
  </si>
  <si>
    <t>Апсалямов Г.А.</t>
  </si>
  <si>
    <t>МАОУ Новомусинская СОШ"</t>
  </si>
  <si>
    <t>Тефтели из говядины с рисом с кашей гречневой рассыпчатой</t>
  </si>
  <si>
    <t>54-16м,54-4г</t>
  </si>
  <si>
    <t>Котлета из говядины с макаронами отварными с соусом</t>
  </si>
  <si>
    <t>Капуста тушеная с мясом</t>
  </si>
  <si>
    <t>54-10м</t>
  </si>
  <si>
    <t>Котлета рыбная любительская (минтай) скартофельным пюре</t>
  </si>
  <si>
    <t>54-14р,54-11г</t>
  </si>
  <si>
    <t>54-4м,54-1г,54-3 соус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</si>
</sst>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F138" activePane="bottomRight" state="frozen"/>
      <selection pane="topRight" activeCell="E1" sqref="E1"/>
      <selection pane="bottomLeft" activeCell="A6" sqref="A6"/>
      <selection pane="bottomRight" activeCell="M140" sqref="M14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0" t="s">
        <v>80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7.399999999999999">
      <c r="A2" s="35" t="s">
        <v>6</v>
      </c>
      <c r="C2" s="2"/>
      <c r="G2" s="2" t="s">
        <v>18</v>
      </c>
      <c r="H2" s="62" t="s">
        <v>79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9.6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40">
        <v>270</v>
      </c>
      <c r="G6" s="40">
        <v>26</v>
      </c>
      <c r="H6" s="40">
        <v>23</v>
      </c>
      <c r="I6" s="40">
        <v>53</v>
      </c>
      <c r="J6" s="40">
        <v>521</v>
      </c>
      <c r="K6" s="41" t="s">
        <v>44</v>
      </c>
      <c r="L6" s="40">
        <v>58.95</v>
      </c>
    </row>
    <row r="7" spans="1:12" ht="14.4">
      <c r="A7" s="23"/>
      <c r="B7" s="15"/>
      <c r="C7" s="11"/>
      <c r="D7" s="6"/>
      <c r="E7" s="42" t="s">
        <v>43</v>
      </c>
      <c r="F7" s="43">
        <v>15</v>
      </c>
      <c r="G7" s="43">
        <v>4</v>
      </c>
      <c r="H7" s="43">
        <v>4</v>
      </c>
      <c r="I7" s="43">
        <v>0</v>
      </c>
      <c r="J7" s="43">
        <v>54</v>
      </c>
      <c r="K7" s="44" t="s">
        <v>47</v>
      </c>
      <c r="L7" s="43">
        <v>7.8</v>
      </c>
    </row>
    <row r="8" spans="1:12" ht="14.4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7</v>
      </c>
      <c r="J8" s="43">
        <v>28</v>
      </c>
      <c r="K8" s="44" t="s">
        <v>45</v>
      </c>
      <c r="L8" s="43">
        <v>2.92</v>
      </c>
    </row>
    <row r="9" spans="1:12" ht="14.4">
      <c r="A9" s="23"/>
      <c r="B9" s="15"/>
      <c r="C9" s="11"/>
      <c r="D9" s="7" t="s">
        <v>23</v>
      </c>
      <c r="E9" s="42" t="s">
        <v>41</v>
      </c>
      <c r="F9" s="43">
        <v>25</v>
      </c>
      <c r="G9" s="43">
        <v>2</v>
      </c>
      <c r="H9" s="43">
        <v>0</v>
      </c>
      <c r="I9" s="43">
        <v>12</v>
      </c>
      <c r="J9" s="43">
        <v>59</v>
      </c>
      <c r="K9" s="44" t="s">
        <v>46</v>
      </c>
      <c r="L9" s="43">
        <v>1.3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32</v>
      </c>
      <c r="H13" s="19">
        <f t="shared" si="0"/>
        <v>27</v>
      </c>
      <c r="I13" s="19">
        <f t="shared" si="0"/>
        <v>72</v>
      </c>
      <c r="J13" s="19">
        <f t="shared" si="0"/>
        <v>662</v>
      </c>
      <c r="K13" s="25"/>
      <c r="L13" s="19">
        <f t="shared" ref="L13" si="1">SUM(L6:L12)</f>
        <v>70.97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510</v>
      </c>
      <c r="G24" s="32">
        <f t="shared" ref="G24:J24" si="4">G13+G23</f>
        <v>32</v>
      </c>
      <c r="H24" s="32">
        <f t="shared" si="4"/>
        <v>27</v>
      </c>
      <c r="I24" s="32">
        <f t="shared" si="4"/>
        <v>72</v>
      </c>
      <c r="J24" s="32">
        <f t="shared" si="4"/>
        <v>662</v>
      </c>
      <c r="K24" s="32"/>
      <c r="L24" s="32">
        <f t="shared" ref="L24" si="5">L13+L23</f>
        <v>70.97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6.2</v>
      </c>
      <c r="H25" s="40">
        <v>7.6</v>
      </c>
      <c r="I25" s="40">
        <v>28.2</v>
      </c>
      <c r="J25" s="40">
        <v>206.2</v>
      </c>
      <c r="K25" s="41" t="s">
        <v>49</v>
      </c>
      <c r="L25" s="40">
        <v>11.05</v>
      </c>
    </row>
    <row r="26" spans="1:12" ht="14.4">
      <c r="A26" s="14"/>
      <c r="B26" s="15"/>
      <c r="C26" s="11"/>
      <c r="D26" s="6"/>
      <c r="E26" s="42" t="s">
        <v>43</v>
      </c>
      <c r="F26" s="43">
        <v>30</v>
      </c>
      <c r="G26" s="43">
        <v>7</v>
      </c>
      <c r="H26" s="43">
        <v>8.9</v>
      </c>
      <c r="I26" s="43">
        <v>0</v>
      </c>
      <c r="J26" s="43">
        <v>107.5</v>
      </c>
      <c r="K26" s="44" t="s">
        <v>47</v>
      </c>
      <c r="L26" s="43">
        <v>15.6</v>
      </c>
    </row>
    <row r="27" spans="1:12" ht="14.4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4.7</v>
      </c>
      <c r="H27" s="43">
        <v>35</v>
      </c>
      <c r="I27" s="43">
        <v>12.5</v>
      </c>
      <c r="J27" s="43">
        <v>100.4</v>
      </c>
      <c r="K27" s="44" t="s">
        <v>51</v>
      </c>
      <c r="L27" s="43">
        <v>10.85</v>
      </c>
    </row>
    <row r="28" spans="1:12" ht="14.4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3.4</v>
      </c>
      <c r="H28" s="43">
        <v>0.4</v>
      </c>
      <c r="I28" s="43">
        <v>22.1</v>
      </c>
      <c r="J28" s="43">
        <v>105.5</v>
      </c>
      <c r="K28" s="44" t="s">
        <v>46</v>
      </c>
      <c r="L28" s="43">
        <v>3.64</v>
      </c>
    </row>
    <row r="29" spans="1:12" ht="14.4">
      <c r="A29" s="14"/>
      <c r="B29" s="15"/>
      <c r="C29" s="11"/>
      <c r="D29" s="7" t="s">
        <v>24</v>
      </c>
      <c r="E29" s="42" t="s">
        <v>52</v>
      </c>
      <c r="F29" s="43">
        <v>160</v>
      </c>
      <c r="G29" s="43">
        <v>0.6</v>
      </c>
      <c r="H29" s="43">
        <v>0.6</v>
      </c>
      <c r="I29" s="43">
        <v>15.7</v>
      </c>
      <c r="J29" s="43">
        <v>71</v>
      </c>
      <c r="K29" s="44" t="s">
        <v>46</v>
      </c>
      <c r="L29" s="43">
        <v>10.4</v>
      </c>
    </row>
    <row r="30" spans="1:12" ht="14.4">
      <c r="A30" s="14"/>
      <c r="B30" s="15"/>
      <c r="C30" s="11"/>
      <c r="D30" s="6"/>
      <c r="E30" s="5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21.9</v>
      </c>
      <c r="H32" s="19">
        <f t="shared" ref="H32" si="7">SUM(H25:H31)</f>
        <v>52.5</v>
      </c>
      <c r="I32" s="19">
        <f t="shared" ref="I32" si="8">SUM(I25:I31)</f>
        <v>78.5</v>
      </c>
      <c r="J32" s="19">
        <f t="shared" ref="J32:L32" si="9">SUM(J25:J31)</f>
        <v>590.6</v>
      </c>
      <c r="K32" s="25"/>
      <c r="L32" s="19">
        <f t="shared" si="9"/>
        <v>51.54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590</v>
      </c>
      <c r="G43" s="32">
        <f t="shared" ref="G43" si="14">G32+G42</f>
        <v>21.9</v>
      </c>
      <c r="H43" s="32">
        <f t="shared" ref="H43" si="15">H32+H42</f>
        <v>52.5</v>
      </c>
      <c r="I43" s="32">
        <f t="shared" ref="I43" si="16">I32+I42</f>
        <v>78.5</v>
      </c>
      <c r="J43" s="32">
        <f t="shared" ref="J43:L43" si="17">J32+J42</f>
        <v>590.6</v>
      </c>
      <c r="K43" s="32"/>
      <c r="L43" s="32">
        <f t="shared" si="17"/>
        <v>51.54</v>
      </c>
    </row>
    <row r="44" spans="1:12" ht="26.4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240</v>
      </c>
      <c r="G44" s="40">
        <v>16</v>
      </c>
      <c r="H44" s="40">
        <v>12</v>
      </c>
      <c r="I44" s="40">
        <v>25</v>
      </c>
      <c r="J44" s="40">
        <v>271</v>
      </c>
      <c r="K44" s="41" t="s">
        <v>53</v>
      </c>
      <c r="L44" s="40">
        <v>46.69</v>
      </c>
    </row>
    <row r="45" spans="1:12" ht="14.4">
      <c r="A45" s="23"/>
      <c r="B45" s="15"/>
      <c r="C45" s="11"/>
      <c r="D45" s="6"/>
      <c r="E45" s="42" t="s">
        <v>54</v>
      </c>
      <c r="F45" s="43">
        <v>10</v>
      </c>
      <c r="G45" s="43">
        <v>0.1</v>
      </c>
      <c r="H45" s="43">
        <v>7.3</v>
      </c>
      <c r="I45" s="43">
        <v>0.1</v>
      </c>
      <c r="J45" s="43">
        <v>66.099999999999994</v>
      </c>
      <c r="K45" s="44" t="s">
        <v>55</v>
      </c>
      <c r="L45" s="43">
        <v>6</v>
      </c>
    </row>
    <row r="46" spans="1:12" ht="14.4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0.2</v>
      </c>
      <c r="H46" s="43">
        <v>0</v>
      </c>
      <c r="I46" s="43">
        <v>6.4</v>
      </c>
      <c r="J46" s="43">
        <v>26.8</v>
      </c>
      <c r="K46" s="44" t="s">
        <v>57</v>
      </c>
      <c r="L46" s="43">
        <v>1.95</v>
      </c>
    </row>
    <row r="47" spans="1:12" ht="14.4">
      <c r="A47" s="23"/>
      <c r="B47" s="15"/>
      <c r="C47" s="11"/>
      <c r="D47" s="7" t="s">
        <v>23</v>
      </c>
      <c r="E47" s="42" t="s">
        <v>78</v>
      </c>
      <c r="F47" s="43">
        <v>70</v>
      </c>
      <c r="G47" s="43">
        <v>5.0999999999999996</v>
      </c>
      <c r="H47" s="43">
        <v>0.7</v>
      </c>
      <c r="I47" s="43">
        <v>30.5</v>
      </c>
      <c r="J47" s="43">
        <v>148.19999999999999</v>
      </c>
      <c r="K47" s="44" t="s">
        <v>46</v>
      </c>
      <c r="L47" s="43">
        <v>3.64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21.4</v>
      </c>
      <c r="H51" s="19">
        <f t="shared" ref="H51" si="19">SUM(H44:H50)</f>
        <v>20</v>
      </c>
      <c r="I51" s="19">
        <f t="shared" ref="I51" si="20">SUM(I44:I50)</f>
        <v>62</v>
      </c>
      <c r="J51" s="19">
        <f t="shared" ref="J51:L51" si="21">SUM(J44:J50)</f>
        <v>512.1</v>
      </c>
      <c r="K51" s="25"/>
      <c r="L51" s="19">
        <f t="shared" si="21"/>
        <v>58.28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520</v>
      </c>
      <c r="G62" s="32">
        <f t="shared" ref="G62" si="26">G51+G61</f>
        <v>21.4</v>
      </c>
      <c r="H62" s="32">
        <f t="shared" ref="H62" si="27">H51+H61</f>
        <v>20</v>
      </c>
      <c r="I62" s="32">
        <f t="shared" ref="I62" si="28">I51+I61</f>
        <v>62</v>
      </c>
      <c r="J62" s="32">
        <f t="shared" ref="J62:L62" si="29">J51+J61</f>
        <v>512.1</v>
      </c>
      <c r="K62" s="32"/>
      <c r="L62" s="32">
        <f t="shared" si="29"/>
        <v>58.28</v>
      </c>
    </row>
    <row r="63" spans="1:12" ht="26.4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250</v>
      </c>
      <c r="G63" s="40">
        <v>21</v>
      </c>
      <c r="H63" s="40">
        <v>22</v>
      </c>
      <c r="I63" s="40">
        <v>34</v>
      </c>
      <c r="J63" s="40">
        <v>419</v>
      </c>
      <c r="K63" s="41" t="s">
        <v>61</v>
      </c>
      <c r="L63" s="40">
        <v>59.14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</v>
      </c>
      <c r="H65" s="43">
        <v>0</v>
      </c>
      <c r="I65" s="43">
        <v>30</v>
      </c>
      <c r="J65" s="43">
        <v>120</v>
      </c>
      <c r="K65" s="44">
        <v>648</v>
      </c>
      <c r="L65" s="43">
        <v>6.98</v>
      </c>
    </row>
    <row r="66" spans="1:12" ht="14.4">
      <c r="A66" s="23"/>
      <c r="B66" s="15"/>
      <c r="C66" s="11"/>
      <c r="D66" s="7" t="s">
        <v>23</v>
      </c>
      <c r="E66" s="42" t="s">
        <v>41</v>
      </c>
      <c r="F66" s="43">
        <v>25</v>
      </c>
      <c r="G66" s="43">
        <v>1.9</v>
      </c>
      <c r="H66" s="43">
        <v>0.2</v>
      </c>
      <c r="I66" s="43">
        <v>12.3</v>
      </c>
      <c r="J66" s="43">
        <v>58.6</v>
      </c>
      <c r="K66" s="44" t="s">
        <v>46</v>
      </c>
      <c r="L66" s="43">
        <v>1.3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 t="s">
        <v>23</v>
      </c>
      <c r="E68" s="42" t="s">
        <v>58</v>
      </c>
      <c r="F68" s="43">
        <v>25</v>
      </c>
      <c r="G68" s="43">
        <v>1.7</v>
      </c>
      <c r="H68" s="43">
        <v>0.3</v>
      </c>
      <c r="I68" s="43">
        <v>8.4</v>
      </c>
      <c r="J68" s="43">
        <v>42.7</v>
      </c>
      <c r="K68" s="44" t="s">
        <v>46</v>
      </c>
      <c r="L68" s="43">
        <v>1.3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24.599999999999998</v>
      </c>
      <c r="H70" s="19">
        <f t="shared" ref="H70" si="31">SUM(H63:H69)</f>
        <v>22.5</v>
      </c>
      <c r="I70" s="19">
        <f t="shared" ref="I70" si="32">SUM(I63:I69)</f>
        <v>84.7</v>
      </c>
      <c r="J70" s="19">
        <f t="shared" ref="J70:L70" si="33">SUM(J63:J69)</f>
        <v>640.30000000000007</v>
      </c>
      <c r="K70" s="25"/>
      <c r="L70" s="19">
        <f t="shared" si="33"/>
        <v>68.72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500</v>
      </c>
      <c r="G81" s="32">
        <f t="shared" ref="G81" si="38">G70+G80</f>
        <v>24.599999999999998</v>
      </c>
      <c r="H81" s="32">
        <f t="shared" ref="H81" si="39">H70+H80</f>
        <v>22.5</v>
      </c>
      <c r="I81" s="32">
        <f t="shared" ref="I81" si="40">I70+I80</f>
        <v>84.7</v>
      </c>
      <c r="J81" s="32">
        <f t="shared" ref="J81:L81" si="41">J70+J80</f>
        <v>640.30000000000007</v>
      </c>
      <c r="K81" s="32"/>
      <c r="L81" s="32">
        <f t="shared" si="41"/>
        <v>68.72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200</v>
      </c>
      <c r="G82" s="40">
        <v>27.2</v>
      </c>
      <c r="H82" s="40">
        <v>8.1</v>
      </c>
      <c r="I82" s="40">
        <v>33.200000000000003</v>
      </c>
      <c r="J82" s="40">
        <v>314.60000000000002</v>
      </c>
      <c r="K82" s="41" t="s">
        <v>63</v>
      </c>
      <c r="L82" s="40">
        <v>42.29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0.3</v>
      </c>
      <c r="H84" s="43">
        <v>0</v>
      </c>
      <c r="I84" s="43">
        <v>7.4</v>
      </c>
      <c r="J84" s="43">
        <v>30.9</v>
      </c>
      <c r="K84" s="44" t="s">
        <v>65</v>
      </c>
      <c r="L84" s="43">
        <v>6.4</v>
      </c>
    </row>
    <row r="85" spans="1:12" ht="14.4">
      <c r="A85" s="23"/>
      <c r="B85" s="15"/>
      <c r="C85" s="11"/>
      <c r="D85" s="7" t="s">
        <v>23</v>
      </c>
      <c r="E85" s="42" t="s">
        <v>41</v>
      </c>
      <c r="F85" s="43">
        <v>25</v>
      </c>
      <c r="G85" s="43">
        <v>1.9</v>
      </c>
      <c r="H85" s="43">
        <v>0.2</v>
      </c>
      <c r="I85" s="43">
        <v>12.3</v>
      </c>
      <c r="J85" s="43">
        <v>58.6</v>
      </c>
      <c r="K85" s="44"/>
      <c r="L85" s="43">
        <v>1.3</v>
      </c>
    </row>
    <row r="86" spans="1:12" ht="14.4">
      <c r="A86" s="23"/>
      <c r="B86" s="15"/>
      <c r="C86" s="11"/>
      <c r="D86" s="7" t="s">
        <v>24</v>
      </c>
      <c r="E86" s="42" t="s">
        <v>66</v>
      </c>
      <c r="F86" s="43">
        <v>150</v>
      </c>
      <c r="G86" s="43">
        <v>1.1000000000000001</v>
      </c>
      <c r="H86" s="43">
        <v>0.2</v>
      </c>
      <c r="I86" s="43">
        <v>9.6999999999999993</v>
      </c>
      <c r="J86" s="43">
        <v>45.4</v>
      </c>
      <c r="K86" s="44" t="s">
        <v>46</v>
      </c>
      <c r="L86" s="43">
        <v>12.75</v>
      </c>
    </row>
    <row r="87" spans="1:12" ht="14.4">
      <c r="A87" s="23"/>
      <c r="B87" s="15"/>
      <c r="C87" s="11"/>
      <c r="D87" s="6" t="s">
        <v>23</v>
      </c>
      <c r="E87" s="42" t="s">
        <v>58</v>
      </c>
      <c r="F87" s="43">
        <v>25</v>
      </c>
      <c r="G87" s="43">
        <v>1.7</v>
      </c>
      <c r="H87" s="43">
        <v>0.3</v>
      </c>
      <c r="I87" s="43">
        <v>8.4</v>
      </c>
      <c r="J87" s="43">
        <v>42.7</v>
      </c>
      <c r="K87" s="44" t="s">
        <v>46</v>
      </c>
      <c r="L87" s="43">
        <v>1.3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>SUM(G82:G88)</f>
        <v>32.200000000000003</v>
      </c>
      <c r="H89" s="19">
        <f>SUM(H82:H88)</f>
        <v>8.7999999999999989</v>
      </c>
      <c r="I89" s="19">
        <f>SUM(I82:I88)</f>
        <v>71.000000000000014</v>
      </c>
      <c r="J89" s="19">
        <f>SUM(J82:J88)</f>
        <v>492.2</v>
      </c>
      <c r="K89" s="25"/>
      <c r="L89" s="19">
        <f>SUM(L82:L88)</f>
        <v>64.039999999999992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600</v>
      </c>
      <c r="G100" s="32">
        <f t="shared" ref="G100" si="46">G89+G99</f>
        <v>32.200000000000003</v>
      </c>
      <c r="H100" s="32">
        <f t="shared" ref="H100" si="47">H89+H99</f>
        <v>8.7999999999999989</v>
      </c>
      <c r="I100" s="32">
        <f t="shared" ref="I100" si="48">I89+I99</f>
        <v>71.000000000000014</v>
      </c>
      <c r="J100" s="32">
        <f t="shared" ref="J100:L100" si="49">J89+J99</f>
        <v>492.2</v>
      </c>
      <c r="K100" s="32"/>
      <c r="L100" s="32">
        <f t="shared" si="49"/>
        <v>64.039999999999992</v>
      </c>
    </row>
    <row r="101" spans="1:12" ht="26.4">
      <c r="A101" s="20">
        <v>2</v>
      </c>
      <c r="B101" s="21">
        <v>1</v>
      </c>
      <c r="C101" s="22" t="s">
        <v>20</v>
      </c>
      <c r="D101" s="5" t="s">
        <v>21</v>
      </c>
      <c r="E101" s="53" t="s">
        <v>81</v>
      </c>
      <c r="F101" s="40">
        <v>240</v>
      </c>
      <c r="G101" s="40">
        <v>21.2</v>
      </c>
      <c r="H101" s="40">
        <v>19.5</v>
      </c>
      <c r="I101" s="40">
        <v>43.2</v>
      </c>
      <c r="J101" s="40">
        <v>433.4</v>
      </c>
      <c r="K101" s="54" t="s">
        <v>82</v>
      </c>
      <c r="L101" s="40">
        <v>47.89</v>
      </c>
    </row>
    <row r="102" spans="1:12" ht="14.4">
      <c r="A102" s="23"/>
      <c r="B102" s="15"/>
      <c r="C102" s="11"/>
      <c r="D102" s="6"/>
      <c r="E102" s="52" t="s">
        <v>54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55" t="s">
        <v>55</v>
      </c>
      <c r="L102" s="43">
        <v>6</v>
      </c>
    </row>
    <row r="103" spans="1:12" ht="14.4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57</v>
      </c>
      <c r="L103" s="43">
        <v>1.95</v>
      </c>
    </row>
    <row r="104" spans="1:12" ht="14.4">
      <c r="A104" s="23"/>
      <c r="B104" s="15"/>
      <c r="C104" s="11"/>
      <c r="D104" s="7" t="s">
        <v>23</v>
      </c>
      <c r="E104" s="42" t="s">
        <v>67</v>
      </c>
      <c r="F104" s="43">
        <v>35</v>
      </c>
      <c r="G104" s="43">
        <v>2.7</v>
      </c>
      <c r="H104" s="43">
        <v>0.3</v>
      </c>
      <c r="I104" s="43">
        <v>17.2</v>
      </c>
      <c r="J104" s="43">
        <v>82</v>
      </c>
      <c r="K104" s="44" t="s">
        <v>46</v>
      </c>
      <c r="L104" s="43">
        <v>1.82</v>
      </c>
    </row>
    <row r="105" spans="1:12" ht="14.4">
      <c r="A105" s="23"/>
      <c r="B105" s="15"/>
      <c r="C105" s="11"/>
      <c r="D105" s="7" t="s">
        <v>23</v>
      </c>
      <c r="E105" s="42" t="s">
        <v>58</v>
      </c>
      <c r="F105" s="43">
        <v>25</v>
      </c>
      <c r="G105" s="43">
        <v>1.9</v>
      </c>
      <c r="H105" s="43">
        <v>0.2</v>
      </c>
      <c r="I105" s="43">
        <v>12.3</v>
      </c>
      <c r="J105" s="43">
        <v>58.6</v>
      </c>
      <c r="K105" s="44" t="s">
        <v>46</v>
      </c>
      <c r="L105" s="43">
        <v>1.3</v>
      </c>
    </row>
    <row r="106" spans="1:12" ht="14.4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>
      <c r="A109" s="24"/>
      <c r="B109" s="17"/>
      <c r="C109" s="8"/>
      <c r="D109" s="18" t="s">
        <v>33</v>
      </c>
      <c r="E109" s="9"/>
      <c r="F109" s="19">
        <f>SUM(F101:F108)</f>
        <v>510</v>
      </c>
      <c r="G109" s="19">
        <f t="shared" ref="G109:J109" si="50">SUM(G101:G108)</f>
        <v>26.099999999999998</v>
      </c>
      <c r="H109" s="19">
        <f t="shared" si="50"/>
        <v>27.3</v>
      </c>
      <c r="I109" s="19">
        <f t="shared" si="50"/>
        <v>79.2</v>
      </c>
      <c r="J109" s="19">
        <f t="shared" si="50"/>
        <v>666.9</v>
      </c>
      <c r="K109" s="25"/>
      <c r="L109" s="19">
        <f t="shared" ref="L109" si="51">SUM(L101:L108)</f>
        <v>58.96</v>
      </c>
    </row>
    <row r="110" spans="1:12" ht="14.4">
      <c r="A110" s="26">
        <f>A101</f>
        <v>2</v>
      </c>
      <c r="B110" s="13">
        <f>B101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2">SUM(G110:G118)</f>
        <v>0</v>
      </c>
      <c r="H119" s="19">
        <f t="shared" si="52"/>
        <v>0</v>
      </c>
      <c r="I119" s="19">
        <f t="shared" si="52"/>
        <v>0</v>
      </c>
      <c r="J119" s="19">
        <f t="shared" si="52"/>
        <v>0</v>
      </c>
      <c r="K119" s="25"/>
      <c r="L119" s="19">
        <f t="shared" ref="L119" si="53">SUM(L110:L118)</f>
        <v>0</v>
      </c>
    </row>
    <row r="120" spans="1:12" ht="14.4">
      <c r="A120" s="29">
        <f>A101</f>
        <v>2</v>
      </c>
      <c r="B120" s="30">
        <f>B101</f>
        <v>1</v>
      </c>
      <c r="C120" s="57" t="s">
        <v>4</v>
      </c>
      <c r="D120" s="58"/>
      <c r="E120" s="31"/>
      <c r="F120" s="32">
        <f>F109+F119</f>
        <v>510</v>
      </c>
      <c r="G120" s="32">
        <f t="shared" ref="G120" si="54">G109+G119</f>
        <v>26.099999999999998</v>
      </c>
      <c r="H120" s="32">
        <f t="shared" ref="H120" si="55">H109+H119</f>
        <v>27.3</v>
      </c>
      <c r="I120" s="32">
        <f t="shared" ref="I120" si="56">I109+I119</f>
        <v>79.2</v>
      </c>
      <c r="J120" s="32">
        <f t="shared" ref="J120:L120" si="57">J109+J119</f>
        <v>666.9</v>
      </c>
      <c r="K120" s="32"/>
      <c r="L120" s="32">
        <f t="shared" si="57"/>
        <v>58.96</v>
      </c>
    </row>
    <row r="121" spans="1:12" ht="14.4">
      <c r="A121" s="14">
        <v>2</v>
      </c>
      <c r="B121" s="15">
        <v>2</v>
      </c>
      <c r="C121" s="22" t="s">
        <v>20</v>
      </c>
      <c r="D121" s="5" t="s">
        <v>21</v>
      </c>
      <c r="E121" s="39" t="s">
        <v>68</v>
      </c>
      <c r="F121" s="40">
        <v>150</v>
      </c>
      <c r="G121" s="40">
        <v>4</v>
      </c>
      <c r="H121" s="40">
        <v>4.0999999999999996</v>
      </c>
      <c r="I121" s="40">
        <v>21.5</v>
      </c>
      <c r="J121" s="40">
        <v>138.4</v>
      </c>
      <c r="K121" s="41" t="s">
        <v>69</v>
      </c>
      <c r="L121" s="40">
        <v>9.26</v>
      </c>
    </row>
    <row r="122" spans="1:12" ht="14.4">
      <c r="A122" s="14"/>
      <c r="B122" s="15"/>
      <c r="C122" s="11"/>
      <c r="D122" s="6"/>
      <c r="E122" s="42" t="s">
        <v>43</v>
      </c>
      <c r="F122" s="43">
        <v>30</v>
      </c>
      <c r="G122" s="43">
        <v>7</v>
      </c>
      <c r="H122" s="43">
        <v>8.9</v>
      </c>
      <c r="I122" s="43">
        <v>0</v>
      </c>
      <c r="J122" s="43">
        <v>107.5</v>
      </c>
      <c r="K122" s="44" t="s">
        <v>47</v>
      </c>
      <c r="L122" s="43">
        <v>15.6</v>
      </c>
    </row>
    <row r="123" spans="1:12" ht="14.4">
      <c r="A123" s="14"/>
      <c r="B123" s="15"/>
      <c r="C123" s="11"/>
      <c r="D123" s="7" t="s">
        <v>22</v>
      </c>
      <c r="E123" s="42" t="s">
        <v>50</v>
      </c>
      <c r="F123" s="43">
        <v>200</v>
      </c>
      <c r="G123" s="43">
        <v>4.7</v>
      </c>
      <c r="H123" s="43">
        <v>3.5</v>
      </c>
      <c r="I123" s="43">
        <v>12.5</v>
      </c>
      <c r="J123" s="43">
        <v>100.4</v>
      </c>
      <c r="K123" s="44" t="s">
        <v>51</v>
      </c>
      <c r="L123" s="43">
        <v>10.85</v>
      </c>
    </row>
    <row r="124" spans="1:12" ht="14.4">
      <c r="A124" s="14"/>
      <c r="B124" s="15"/>
      <c r="C124" s="11"/>
      <c r="D124" s="7" t="s">
        <v>23</v>
      </c>
      <c r="E124" s="42" t="s">
        <v>41</v>
      </c>
      <c r="F124" s="43">
        <v>50</v>
      </c>
      <c r="G124" s="43">
        <v>3.4</v>
      </c>
      <c r="H124" s="43">
        <v>0.4</v>
      </c>
      <c r="I124" s="43">
        <v>22.1</v>
      </c>
      <c r="J124" s="43">
        <v>105.5</v>
      </c>
      <c r="K124" s="44" t="s">
        <v>46</v>
      </c>
      <c r="L124" s="43">
        <v>2.6</v>
      </c>
    </row>
    <row r="125" spans="1:12" ht="14.4">
      <c r="A125" s="14"/>
      <c r="B125" s="15"/>
      <c r="C125" s="11"/>
      <c r="D125" s="7" t="s">
        <v>24</v>
      </c>
      <c r="E125" s="42" t="s">
        <v>70</v>
      </c>
      <c r="F125" s="43">
        <v>160</v>
      </c>
      <c r="G125" s="43">
        <v>0.6</v>
      </c>
      <c r="H125" s="43">
        <v>0.5</v>
      </c>
      <c r="I125" s="43">
        <v>16.5</v>
      </c>
      <c r="J125" s="43">
        <v>72.8</v>
      </c>
      <c r="K125" s="44" t="s">
        <v>46</v>
      </c>
      <c r="L125" s="43">
        <v>15.1</v>
      </c>
    </row>
    <row r="126" spans="1:12" ht="14.4">
      <c r="A126" s="14"/>
      <c r="B126" s="15"/>
      <c r="C126" s="11"/>
      <c r="D126" s="6"/>
      <c r="E126" s="42" t="s">
        <v>54</v>
      </c>
      <c r="F126" s="43">
        <v>10</v>
      </c>
      <c r="G126" s="43">
        <v>0.1</v>
      </c>
      <c r="H126" s="43">
        <v>7.3</v>
      </c>
      <c r="I126" s="43">
        <v>0.1</v>
      </c>
      <c r="J126" s="43">
        <v>66.099999999999994</v>
      </c>
      <c r="K126" s="44" t="s">
        <v>55</v>
      </c>
      <c r="L126" s="43">
        <v>6</v>
      </c>
    </row>
    <row r="127" spans="1:12" ht="14.4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>
      <c r="A128" s="16"/>
      <c r="B128" s="17"/>
      <c r="C128" s="8"/>
      <c r="D128" s="18" t="s">
        <v>33</v>
      </c>
      <c r="E128" s="9"/>
      <c r="F128" s="19">
        <f>SUM(F121:F127)</f>
        <v>600</v>
      </c>
      <c r="G128" s="19">
        <f t="shared" ref="G128:J128" si="58">SUM(G121:G127)</f>
        <v>19.8</v>
      </c>
      <c r="H128" s="19">
        <f t="shared" si="58"/>
        <v>24.7</v>
      </c>
      <c r="I128" s="19">
        <f t="shared" si="58"/>
        <v>72.699999999999989</v>
      </c>
      <c r="J128" s="19">
        <f t="shared" si="58"/>
        <v>590.70000000000005</v>
      </c>
      <c r="K128" s="25"/>
      <c r="L128" s="19">
        <f t="shared" ref="L128" si="59">SUM(L121:L127)</f>
        <v>59.410000000000004</v>
      </c>
    </row>
    <row r="129" spans="1:12" ht="14.4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0">SUM(G129:G137)</f>
        <v>0</v>
      </c>
      <c r="H138" s="19">
        <f t="shared" si="60"/>
        <v>0</v>
      </c>
      <c r="I138" s="19">
        <f t="shared" si="60"/>
        <v>0</v>
      </c>
      <c r="J138" s="19">
        <f t="shared" si="60"/>
        <v>0</v>
      </c>
      <c r="K138" s="25"/>
      <c r="L138" s="19">
        <f t="shared" ref="L138" si="61">SUM(L129:L137)</f>
        <v>0</v>
      </c>
    </row>
    <row r="139" spans="1:12" ht="14.4">
      <c r="A139" s="33">
        <f>A121</f>
        <v>2</v>
      </c>
      <c r="B139" s="33">
        <f>B121</f>
        <v>2</v>
      </c>
      <c r="C139" s="57" t="s">
        <v>4</v>
      </c>
      <c r="D139" s="58"/>
      <c r="E139" s="31"/>
      <c r="F139" s="32">
        <f>F128+F138</f>
        <v>600</v>
      </c>
      <c r="G139" s="32">
        <f t="shared" ref="G139" si="62">G128+G138</f>
        <v>19.8</v>
      </c>
      <c r="H139" s="32">
        <f t="shared" ref="H139" si="63">H128+H138</f>
        <v>24.7</v>
      </c>
      <c r="I139" s="32">
        <f t="shared" ref="I139" si="64">I128+I138</f>
        <v>72.699999999999989</v>
      </c>
      <c r="J139" s="32">
        <f t="shared" ref="J139:L139" si="65">J128+J138</f>
        <v>590.70000000000005</v>
      </c>
      <c r="K139" s="32"/>
      <c r="L139" s="32">
        <f t="shared" si="65"/>
        <v>59.410000000000004</v>
      </c>
    </row>
    <row r="140" spans="1:12" ht="39.6">
      <c r="A140" s="20">
        <v>2</v>
      </c>
      <c r="B140" s="21">
        <v>3</v>
      </c>
      <c r="C140" s="22" t="s">
        <v>20</v>
      </c>
      <c r="D140" s="5" t="s">
        <v>21</v>
      </c>
      <c r="E140" s="53" t="s">
        <v>83</v>
      </c>
      <c r="F140" s="40">
        <v>270</v>
      </c>
      <c r="G140" s="40">
        <v>22.7</v>
      </c>
      <c r="H140" s="40">
        <v>21.3</v>
      </c>
      <c r="I140" s="40">
        <v>50.3</v>
      </c>
      <c r="J140" s="40">
        <v>483.6</v>
      </c>
      <c r="K140" s="41" t="s">
        <v>88</v>
      </c>
      <c r="L140" s="40">
        <v>55.44</v>
      </c>
    </row>
    <row r="141" spans="1:12" ht="14.4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>
      <c r="A142" s="23"/>
      <c r="B142" s="15"/>
      <c r="C142" s="11"/>
      <c r="D142" s="7" t="s">
        <v>22</v>
      </c>
      <c r="E142" s="42" t="s">
        <v>71</v>
      </c>
      <c r="F142" s="43">
        <v>200</v>
      </c>
      <c r="G142" s="43">
        <v>0</v>
      </c>
      <c r="H142" s="43">
        <v>0</v>
      </c>
      <c r="I142" s="43">
        <v>30.1</v>
      </c>
      <c r="J142" s="43">
        <v>120.2</v>
      </c>
      <c r="K142" s="44">
        <v>648</v>
      </c>
      <c r="L142" s="43">
        <v>6.98</v>
      </c>
    </row>
    <row r="143" spans="1:12" ht="15.75" customHeight="1">
      <c r="A143" s="23"/>
      <c r="B143" s="15"/>
      <c r="C143" s="11"/>
      <c r="D143" s="7" t="s">
        <v>23</v>
      </c>
      <c r="E143" s="42" t="s">
        <v>41</v>
      </c>
      <c r="F143" s="43">
        <v>30</v>
      </c>
      <c r="G143" s="43">
        <v>2.2999999999999998</v>
      </c>
      <c r="H143" s="43">
        <v>0.2</v>
      </c>
      <c r="I143" s="43">
        <v>14.8</v>
      </c>
      <c r="J143" s="43">
        <v>70.3</v>
      </c>
      <c r="K143" s="44" t="s">
        <v>46</v>
      </c>
      <c r="L143" s="43">
        <v>1.56</v>
      </c>
    </row>
    <row r="144" spans="1:12" ht="14.4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>
      <c r="A147" s="24"/>
      <c r="B147" s="17"/>
      <c r="C147" s="8"/>
      <c r="D147" s="18" t="s">
        <v>33</v>
      </c>
      <c r="E147" s="9"/>
      <c r="F147" s="19">
        <f>SUM(F140:F146)</f>
        <v>500</v>
      </c>
      <c r="G147" s="19">
        <f t="shared" ref="G147:J147" si="66">SUM(G140:G146)</f>
        <v>25</v>
      </c>
      <c r="H147" s="19">
        <f t="shared" si="66"/>
        <v>21.5</v>
      </c>
      <c r="I147" s="19">
        <f t="shared" si="66"/>
        <v>95.2</v>
      </c>
      <c r="J147" s="19">
        <f t="shared" si="66"/>
        <v>674.1</v>
      </c>
      <c r="K147" s="25"/>
      <c r="L147" s="19">
        <f t="shared" ref="L147" si="67">SUM(L140:L146)</f>
        <v>63.980000000000004</v>
      </c>
    </row>
    <row r="148" spans="1:12" ht="14.4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68">SUM(G148:G156)</f>
        <v>0</v>
      </c>
      <c r="H157" s="19">
        <f t="shared" si="68"/>
        <v>0</v>
      </c>
      <c r="I157" s="19">
        <f t="shared" si="68"/>
        <v>0</v>
      </c>
      <c r="J157" s="19">
        <f t="shared" si="68"/>
        <v>0</v>
      </c>
      <c r="K157" s="25"/>
      <c r="L157" s="19">
        <f t="shared" ref="L157" si="69">SUM(L148:L156)</f>
        <v>0</v>
      </c>
    </row>
    <row r="158" spans="1:12" ht="14.4">
      <c r="A158" s="29">
        <f>A140</f>
        <v>2</v>
      </c>
      <c r="B158" s="30">
        <f>B140</f>
        <v>3</v>
      </c>
      <c r="C158" s="57" t="s">
        <v>4</v>
      </c>
      <c r="D158" s="58"/>
      <c r="E158" s="31"/>
      <c r="F158" s="32">
        <f>F147+F157</f>
        <v>500</v>
      </c>
      <c r="G158" s="32">
        <f t="shared" ref="G158" si="70">G147+G157</f>
        <v>25</v>
      </c>
      <c r="H158" s="32">
        <f t="shared" ref="H158" si="71">H147+H157</f>
        <v>21.5</v>
      </c>
      <c r="I158" s="32">
        <f t="shared" ref="I158" si="72">I147+I157</f>
        <v>95.2</v>
      </c>
      <c r="J158" s="32">
        <f t="shared" ref="J158:L158" si="73">J147+J157</f>
        <v>674.1</v>
      </c>
      <c r="K158" s="32"/>
      <c r="L158" s="32">
        <f t="shared" si="73"/>
        <v>63.980000000000004</v>
      </c>
    </row>
    <row r="159" spans="1:12" ht="14.4">
      <c r="A159" s="20">
        <v>2</v>
      </c>
      <c r="B159" s="21">
        <v>4</v>
      </c>
      <c r="C159" s="22" t="s">
        <v>20</v>
      </c>
      <c r="D159" s="5" t="s">
        <v>21</v>
      </c>
      <c r="E159" s="53" t="s">
        <v>84</v>
      </c>
      <c r="F159" s="40">
        <v>180</v>
      </c>
      <c r="G159" s="40">
        <v>19.8</v>
      </c>
      <c r="H159" s="40">
        <v>19.8</v>
      </c>
      <c r="I159" s="40">
        <v>12</v>
      </c>
      <c r="J159" s="40">
        <v>305.5</v>
      </c>
      <c r="K159" s="54" t="s">
        <v>85</v>
      </c>
      <c r="L159" s="40">
        <v>63.16</v>
      </c>
    </row>
    <row r="160" spans="1:12" ht="14.4">
      <c r="A160" s="23"/>
      <c r="B160" s="15"/>
      <c r="C160" s="11"/>
      <c r="D160" s="6"/>
      <c r="E160" s="42" t="s">
        <v>43</v>
      </c>
      <c r="F160" s="43">
        <v>30</v>
      </c>
      <c r="G160" s="43">
        <v>7</v>
      </c>
      <c r="H160" s="43">
        <v>8.9</v>
      </c>
      <c r="I160" s="43">
        <v>0</v>
      </c>
      <c r="J160" s="43">
        <v>107.5</v>
      </c>
      <c r="K160" s="44" t="s">
        <v>47</v>
      </c>
      <c r="L160" s="43">
        <v>15.6</v>
      </c>
    </row>
    <row r="161" spans="1:12" ht="14.4">
      <c r="A161" s="23"/>
      <c r="B161" s="15"/>
      <c r="C161" s="11"/>
      <c r="D161" s="7" t="s">
        <v>22</v>
      </c>
      <c r="E161" s="42" t="s">
        <v>72</v>
      </c>
      <c r="F161" s="43">
        <v>200</v>
      </c>
      <c r="G161" s="43">
        <v>0.2</v>
      </c>
      <c r="H161" s="43">
        <v>0.1</v>
      </c>
      <c r="I161" s="43">
        <v>7.5</v>
      </c>
      <c r="J161" s="43">
        <v>31.7</v>
      </c>
      <c r="K161" s="44" t="s">
        <v>73</v>
      </c>
      <c r="L161" s="43">
        <v>2.83</v>
      </c>
    </row>
    <row r="162" spans="1:12" ht="14.4">
      <c r="A162" s="23"/>
      <c r="B162" s="15"/>
      <c r="C162" s="11"/>
      <c r="D162" s="7" t="s">
        <v>23</v>
      </c>
      <c r="E162" s="42" t="s">
        <v>41</v>
      </c>
      <c r="F162" s="43">
        <v>40</v>
      </c>
      <c r="G162" s="43">
        <v>3</v>
      </c>
      <c r="H162" s="43">
        <v>0.3</v>
      </c>
      <c r="I162" s="43">
        <v>19.7</v>
      </c>
      <c r="J162" s="43">
        <v>93.8</v>
      </c>
      <c r="K162" s="44" t="s">
        <v>46</v>
      </c>
      <c r="L162" s="43">
        <v>2.08</v>
      </c>
    </row>
    <row r="163" spans="1:12" ht="14.4">
      <c r="A163" s="23"/>
      <c r="B163" s="15"/>
      <c r="C163" s="11"/>
      <c r="D163" s="7" t="s">
        <v>24</v>
      </c>
      <c r="E163" s="42" t="s">
        <v>52</v>
      </c>
      <c r="F163" s="43">
        <v>100</v>
      </c>
      <c r="G163" s="43">
        <v>0.4</v>
      </c>
      <c r="H163" s="43">
        <v>0.4</v>
      </c>
      <c r="I163" s="43">
        <v>9.8000000000000007</v>
      </c>
      <c r="J163" s="43">
        <v>44.4</v>
      </c>
      <c r="K163" s="44" t="s">
        <v>46</v>
      </c>
      <c r="L163" s="43">
        <v>6.5</v>
      </c>
    </row>
    <row r="164" spans="1:12" ht="14.4">
      <c r="A164" s="23"/>
      <c r="B164" s="15"/>
      <c r="C164" s="11"/>
      <c r="D164" s="56" t="s">
        <v>23</v>
      </c>
      <c r="E164" s="52" t="s">
        <v>58</v>
      </c>
      <c r="F164" s="43">
        <v>27</v>
      </c>
      <c r="G164" s="43">
        <v>1.7</v>
      </c>
      <c r="H164" s="43">
        <v>0.3</v>
      </c>
      <c r="I164" s="43">
        <v>8.4</v>
      </c>
      <c r="J164" s="43">
        <v>42.7</v>
      </c>
      <c r="K164" s="55" t="s">
        <v>46</v>
      </c>
      <c r="L164" s="43">
        <v>1.4</v>
      </c>
    </row>
    <row r="165" spans="1:12" ht="14.4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4">
      <c r="A166" s="24"/>
      <c r="B166" s="17"/>
      <c r="C166" s="8"/>
      <c r="D166" s="18" t="s">
        <v>33</v>
      </c>
      <c r="E166" s="9"/>
      <c r="F166" s="19">
        <f>SUM(F159:F165)</f>
        <v>577</v>
      </c>
      <c r="G166" s="19">
        <f t="shared" ref="G166:J166" si="74">SUM(G159:G165)</f>
        <v>32.1</v>
      </c>
      <c r="H166" s="19">
        <f t="shared" si="74"/>
        <v>29.800000000000004</v>
      </c>
      <c r="I166" s="19">
        <f t="shared" si="74"/>
        <v>57.4</v>
      </c>
      <c r="J166" s="19">
        <f t="shared" si="74"/>
        <v>625.6</v>
      </c>
      <c r="K166" s="25"/>
      <c r="L166" s="19">
        <f t="shared" ref="L166" si="75">SUM(L159:L165)</f>
        <v>91.57</v>
      </c>
    </row>
    <row r="167" spans="1:12" ht="14.4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6">SUM(G167:G175)</f>
        <v>0</v>
      </c>
      <c r="H176" s="19">
        <f t="shared" si="76"/>
        <v>0</v>
      </c>
      <c r="I176" s="19">
        <f t="shared" si="76"/>
        <v>0</v>
      </c>
      <c r="J176" s="19">
        <f t="shared" si="76"/>
        <v>0</v>
      </c>
      <c r="K176" s="25"/>
      <c r="L176" s="19">
        <f t="shared" ref="L176" si="77">SUM(L167:L175)</f>
        <v>0</v>
      </c>
    </row>
    <row r="177" spans="1:12" ht="14.4">
      <c r="A177" s="29">
        <f>A159</f>
        <v>2</v>
      </c>
      <c r="B177" s="30">
        <f>B159</f>
        <v>4</v>
      </c>
      <c r="C177" s="57" t="s">
        <v>4</v>
      </c>
      <c r="D177" s="58"/>
      <c r="E177" s="31"/>
      <c r="F177" s="32">
        <f>F166+F176</f>
        <v>577</v>
      </c>
      <c r="G177" s="32">
        <f t="shared" ref="G177" si="78">G166+G176</f>
        <v>32.1</v>
      </c>
      <c r="H177" s="32">
        <f t="shared" ref="H177" si="79">H166+H176</f>
        <v>29.800000000000004</v>
      </c>
      <c r="I177" s="32">
        <f t="shared" ref="I177" si="80">I166+I176</f>
        <v>57.4</v>
      </c>
      <c r="J177" s="32">
        <f t="shared" ref="J177:L177" si="81">J166+J176</f>
        <v>625.6</v>
      </c>
      <c r="K177" s="32"/>
      <c r="L177" s="32">
        <f t="shared" si="81"/>
        <v>91.57</v>
      </c>
    </row>
    <row r="178" spans="1:12" ht="26.4">
      <c r="A178" s="20">
        <v>2</v>
      </c>
      <c r="B178" s="21">
        <v>5</v>
      </c>
      <c r="C178" s="22" t="s">
        <v>20</v>
      </c>
      <c r="D178" s="5" t="s">
        <v>21</v>
      </c>
      <c r="E178" s="53" t="s">
        <v>86</v>
      </c>
      <c r="F178" s="40">
        <v>240</v>
      </c>
      <c r="G178" s="40">
        <v>14.6</v>
      </c>
      <c r="H178" s="40">
        <v>9</v>
      </c>
      <c r="I178" s="40">
        <v>25.3</v>
      </c>
      <c r="J178" s="40">
        <v>240.4</v>
      </c>
      <c r="K178" s="54" t="s">
        <v>87</v>
      </c>
      <c r="L178" s="40">
        <v>38.65</v>
      </c>
    </row>
    <row r="179" spans="1:12" ht="14.4">
      <c r="A179" s="23"/>
      <c r="B179" s="15"/>
      <c r="C179" s="11"/>
      <c r="D179" s="6"/>
      <c r="E179" s="42" t="s">
        <v>43</v>
      </c>
      <c r="F179" s="43">
        <v>20</v>
      </c>
      <c r="G179" s="43">
        <v>4.5999999999999996</v>
      </c>
      <c r="H179" s="43">
        <v>5.9</v>
      </c>
      <c r="I179" s="43">
        <v>0</v>
      </c>
      <c r="J179" s="43">
        <v>71.7</v>
      </c>
      <c r="K179" s="44" t="s">
        <v>47</v>
      </c>
      <c r="L179" s="43">
        <v>10.4</v>
      </c>
    </row>
    <row r="180" spans="1:12" ht="14.4">
      <c r="A180" s="23"/>
      <c r="B180" s="15"/>
      <c r="C180" s="11"/>
      <c r="D180" s="7" t="s">
        <v>22</v>
      </c>
      <c r="E180" s="42" t="s">
        <v>74</v>
      </c>
      <c r="F180" s="43">
        <v>200</v>
      </c>
      <c r="G180" s="43">
        <v>0.2</v>
      </c>
      <c r="H180" s="43">
        <v>0.1</v>
      </c>
      <c r="I180" s="43">
        <v>9.9</v>
      </c>
      <c r="J180" s="43">
        <v>41.6</v>
      </c>
      <c r="K180" s="44" t="s">
        <v>75</v>
      </c>
      <c r="L180" s="43">
        <v>3.48</v>
      </c>
    </row>
    <row r="181" spans="1:12" ht="14.4">
      <c r="A181" s="23"/>
      <c r="B181" s="15"/>
      <c r="C181" s="11"/>
      <c r="D181" s="7" t="s">
        <v>23</v>
      </c>
      <c r="E181" s="42" t="s">
        <v>76</v>
      </c>
      <c r="F181" s="43">
        <v>20</v>
      </c>
      <c r="G181" s="43">
        <v>1.3</v>
      </c>
      <c r="H181" s="43">
        <v>0.2</v>
      </c>
      <c r="I181" s="43">
        <v>7.9</v>
      </c>
      <c r="J181" s="43">
        <v>39.1</v>
      </c>
      <c r="K181" s="44" t="s">
        <v>46</v>
      </c>
      <c r="L181" s="43">
        <v>1.04</v>
      </c>
    </row>
    <row r="182" spans="1:12" ht="14.4">
      <c r="A182" s="23"/>
      <c r="B182" s="15"/>
      <c r="C182" s="11"/>
      <c r="D182" s="7" t="s">
        <v>23</v>
      </c>
      <c r="E182" s="42" t="s">
        <v>41</v>
      </c>
      <c r="F182" s="43">
        <v>30</v>
      </c>
      <c r="G182" s="43">
        <v>2.2999999999999998</v>
      </c>
      <c r="H182" s="43">
        <v>0.2</v>
      </c>
      <c r="I182" s="43">
        <v>14.8</v>
      </c>
      <c r="J182" s="43">
        <v>66.599999999999994</v>
      </c>
      <c r="K182" s="44" t="s">
        <v>46</v>
      </c>
      <c r="L182" s="43">
        <v>1.56</v>
      </c>
    </row>
    <row r="183" spans="1:12" ht="14.4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4">
      <c r="A184" s="23"/>
      <c r="B184" s="15"/>
      <c r="C184" s="11"/>
      <c r="D184" s="6"/>
      <c r="E184" s="42" t="s">
        <v>54</v>
      </c>
      <c r="F184" s="43">
        <v>10</v>
      </c>
      <c r="G184" s="43">
        <v>0.1</v>
      </c>
      <c r="H184" s="43">
        <v>7.3</v>
      </c>
      <c r="I184" s="43">
        <v>0.1</v>
      </c>
      <c r="J184" s="43">
        <v>66.099999999999994</v>
      </c>
      <c r="K184" s="44" t="s">
        <v>55</v>
      </c>
      <c r="L184" s="43">
        <v>6</v>
      </c>
    </row>
    <row r="185" spans="1:12" ht="14.4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SUM(F178:F185)</f>
        <v>520</v>
      </c>
      <c r="G186" s="19">
        <f t="shared" ref="G186:J186" si="82">SUM(G178:G185)</f>
        <v>23.1</v>
      </c>
      <c r="H186" s="19">
        <f t="shared" si="82"/>
        <v>22.7</v>
      </c>
      <c r="I186" s="19">
        <f t="shared" si="82"/>
        <v>58.000000000000007</v>
      </c>
      <c r="J186" s="19">
        <f t="shared" si="82"/>
        <v>525.50000000000011</v>
      </c>
      <c r="K186" s="25"/>
      <c r="L186" s="19">
        <f t="shared" ref="L186" si="83">SUM(L178:L185)</f>
        <v>61.129999999999995</v>
      </c>
    </row>
    <row r="187" spans="1:12" ht="14.4">
      <c r="A187" s="26">
        <f>A178</f>
        <v>2</v>
      </c>
      <c r="B187" s="13">
        <f>B178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4">SUM(G187:G195)</f>
        <v>0</v>
      </c>
      <c r="H196" s="19">
        <f t="shared" si="84"/>
        <v>0</v>
      </c>
      <c r="I196" s="19">
        <f t="shared" si="84"/>
        <v>0</v>
      </c>
      <c r="J196" s="19">
        <f t="shared" si="84"/>
        <v>0</v>
      </c>
      <c r="K196" s="25"/>
      <c r="L196" s="19">
        <f t="shared" ref="L196" si="85">SUM(L187:L195)</f>
        <v>0</v>
      </c>
    </row>
    <row r="197" spans="1:12" ht="14.4">
      <c r="A197" s="29">
        <f>A178</f>
        <v>2</v>
      </c>
      <c r="B197" s="30">
        <f>B178</f>
        <v>5</v>
      </c>
      <c r="C197" s="57" t="s">
        <v>4</v>
      </c>
      <c r="D197" s="58"/>
      <c r="E197" s="31"/>
      <c r="F197" s="32">
        <f>F186+F196</f>
        <v>520</v>
      </c>
      <c r="G197" s="32">
        <f t="shared" ref="G197" si="86">G186+G196</f>
        <v>23.1</v>
      </c>
      <c r="H197" s="32">
        <f t="shared" ref="H197" si="87">H186+H196</f>
        <v>22.7</v>
      </c>
      <c r="I197" s="32">
        <f t="shared" ref="I197" si="88">I186+I196</f>
        <v>58.000000000000007</v>
      </c>
      <c r="J197" s="32">
        <f t="shared" ref="J197:L197" si="89">J186+J196</f>
        <v>525.50000000000011</v>
      </c>
      <c r="K197" s="32"/>
      <c r="L197" s="32">
        <f t="shared" si="89"/>
        <v>61.129999999999995</v>
      </c>
    </row>
    <row r="198" spans="1:12">
      <c r="A198" s="27"/>
      <c r="B198" s="28"/>
      <c r="C198" s="59" t="s">
        <v>5</v>
      </c>
      <c r="D198" s="59"/>
      <c r="E198" s="59"/>
      <c r="F198" s="34">
        <f>(F24+F43+F62+F81+F100+F120+F139+F158+F177+F197)/(IF(F24=0,0,1)+IF(F43=0,0,1)+IF(F62=0,0,1)+IF(F81=0,0,1)+IF(F100=0,0,1)+IF(F120=0,0,1)+IF(F139=0,0,1)+IF(F158=0,0,1)+IF(F177=0,0,1)+IF(F197=0,0,1))</f>
        <v>542.70000000000005</v>
      </c>
      <c r="G198" s="34">
        <f>(G24+G43+G62+G81+G100+G120+G139+G158+G177+G197)/(IF(G24=0,0,1)+IF(G43=0,0,1)+IF(G62=0,0,1)+IF(G81=0,0,1)+IF(G100=0,0,1)+IF(G120=0,0,1)+IF(G139=0,0,1)+IF(G158=0,0,1)+IF(G177=0,0,1)+IF(G197=0,0,1))</f>
        <v>25.82</v>
      </c>
      <c r="H198" s="34">
        <f>(H24+H43+H62+H81+H100+H120+H139+H158+H177+H197)/(IF(H24=0,0,1)+IF(H43=0,0,1)+IF(H62=0,0,1)+IF(H81=0,0,1)+IF(H100=0,0,1)+IF(H120=0,0,1)+IF(H139=0,0,1)+IF(H158=0,0,1)+IF(H177=0,0,1)+IF(H197=0,0,1))</f>
        <v>25.68</v>
      </c>
      <c r="I198" s="34">
        <f>(I24+I43+I62+I81+I100+I120+I139+I158+I177+I197)/(IF(I24=0,0,1)+IF(I43=0,0,1)+IF(I62=0,0,1)+IF(I81=0,0,1)+IF(I100=0,0,1)+IF(I120=0,0,1)+IF(I139=0,0,1)+IF(I158=0,0,1)+IF(I177=0,0,1)+IF(I197=0,0,1))</f>
        <v>73.069999999999993</v>
      </c>
      <c r="J198" s="34">
        <f>(J24+J43+J62+J81+J100+J120+J139+J158+J177+J197)/(IF(J24=0,0,1)+IF(J43=0,0,1)+IF(J62=0,0,1)+IF(J81=0,0,1)+IF(J100=0,0,1)+IF(J120=0,0,1)+IF(J139=0,0,1)+IF(J158=0,0,1)+IF(J177=0,0,1)+IF(J197=0,0,1))</f>
        <v>598.00000000000011</v>
      </c>
      <c r="K198" s="34"/>
      <c r="L198" s="34">
        <f>(L24+L43+L62+L81+L100+L120+L139+L158+L177+L197)/(IF(L24=0,0,1)+IF(L43=0,0,1)+IF(L62=0,0,1)+IF(L81=0,0,1)+IF(L100=0,0,1)+IF(L120=0,0,1)+IF(L139=0,0,1)+IF(L158=0,0,1)+IF(L177=0,0,1)+IF(L197=0,0,1))</f>
        <v>64.86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8:E198"/>
    <mergeCell ref="C197:D197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dcterms:created xsi:type="dcterms:W3CDTF">2022-05-16T14:23:56Z</dcterms:created>
  <dcterms:modified xsi:type="dcterms:W3CDTF">2023-10-23T15:48:40Z</dcterms:modified>
</cp:coreProperties>
</file>